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4" activeTab="0"/>
  </bookViews>
  <sheets>
    <sheet name="Дневни извештај" sheetId="1" r:id="rId1"/>
    <sheet name="Енерг." sheetId="2" r:id="rId2"/>
    <sheet name="Исхрана" sheetId="3" r:id="rId3"/>
    <sheet name="Матер. и ост. трош." sheetId="4" r:id="rId4"/>
    <sheet name="Лекови у ЗУ" sheetId="5" r:id="rId5"/>
    <sheet name="Хемофилија" sheetId="6" r:id="rId6"/>
    <sheet name="Цитостатици" sheetId="7" r:id="rId7"/>
    <sheet name="Крв и прод. од крви" sheetId="8" r:id="rId8"/>
    <sheet name="Санитет. и мед. пот. мат." sheetId="9" r:id="rId9"/>
    <sheet name="Лекови ван листе" sheetId="10" r:id="rId10"/>
    <sheet name="Имплантанти у ортопедији" sheetId="11" r:id="rId11"/>
    <sheet name="Уградни материјал у ортопедији" sheetId="12" r:id="rId12"/>
    <sheet name="Остали уградни материјал" sheetId="13" r:id="rId13"/>
    <sheet name="Остале исплате" sheetId="14" r:id="rId14"/>
  </sheets>
  <definedNames/>
  <calcPr fullCalcOnLoad="1"/>
</workbook>
</file>

<file path=xl/sharedStrings.xml><?xml version="1.0" encoding="utf-8"?>
<sst xmlns="http://schemas.openxmlformats.org/spreadsheetml/2006/main" count="313" uniqueCount="229">
  <si>
    <t>ДНЕВНИ ИЗВЕШТАЈ</t>
  </si>
  <si>
    <t>Стање средстава на дан</t>
  </si>
  <si>
    <t>Стање претходног дана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</si>
  <si>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</si>
  <si>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</si>
  <si>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</si>
  <si>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</si>
  <si>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</si>
  <si>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</si>
  <si>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</si>
  <si>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</si>
  <si>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</si>
  <si>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</si>
  <si>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</si>
  <si>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</si>
  <si>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</si>
  <si>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</si>
  <si>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</si>
  <si>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</si>
  <si>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</si>
  <si>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</si>
  <si>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</si>
  <si>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Остали уградни материјал</t>
  </si>
  <si>
    <t>Уградни материјал у ортопедији</t>
  </si>
  <si>
    <t>Остале исплате</t>
  </si>
  <si>
    <t>Укупно:</t>
  </si>
  <si>
    <t>ОПШТА БОЛНИЦА ЈАГОДИНА</t>
  </si>
  <si>
    <t>број рачуна:</t>
  </si>
  <si>
    <t>840-780661-16</t>
  </si>
  <si>
    <t>Лекови за хемофилију</t>
  </si>
  <si>
    <t xml:space="preserve">Прилив средстава од РФЗО-а по уговору </t>
  </si>
  <si>
    <t>Редни број</t>
  </si>
  <si>
    <t>Добављач</t>
  </si>
  <si>
    <t>Износ</t>
  </si>
  <si>
    <t>ЕНЕРГЕНТИ</t>
  </si>
  <si>
    <t>УКУПНО ПЛАЋЕНО:</t>
  </si>
  <si>
    <t>ИСХРАНА БОЛЕСНИКА</t>
  </si>
  <si>
    <t>МАТЕРИЈАЛНИ И ОСТАЛИ ТРОШКОВИ</t>
  </si>
  <si>
    <t>ЛЕКОВИ У ЗУ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</si>
  <si>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</si>
  <si>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</si>
  <si>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</si>
  <si>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</si>
  <si>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</si>
  <si>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УГРАДНИ МАТЕРИЈАЛ У ОРТОПЕДИЈИ</t>
  </si>
  <si>
    <t>ОСТАЛИ УГРАДНИ МАТЕРИЈАЛ</t>
  </si>
  <si>
    <t>ОСТАЛЕ ИСПЛАТЕ</t>
  </si>
  <si>
    <t>Имплантанти у ортопедији (ендопротезе)</t>
  </si>
  <si>
    <t>ИМПЛАНТАНТИ У ОРТОПЕДИЈИ (ЕНДОПРОТЕЗЕ)</t>
  </si>
  <si>
    <t>Србија Гас</t>
  </si>
  <si>
    <t>СПЕЦИФИКАЦИЈА О ИЗВРШЕНИМ ПЛАЋАЊИМА НА ДАН:</t>
  </si>
  <si>
    <t>OPSTA BOLNICA CUPRIJA</t>
  </si>
  <si>
    <t>EUROMEDICINA</t>
  </si>
  <si>
    <t>BANE OKOV JAGODINA</t>
  </si>
  <si>
    <t>GPRS-TELEKOM</t>
  </si>
  <si>
    <t>TELEKOM</t>
  </si>
  <si>
    <t>BIRODEVELOPING NIS</t>
  </si>
  <si>
    <t>B2M DOO BEOGRAD</t>
  </si>
  <si>
    <t>RB GENERALEKONOMIK</t>
  </si>
  <si>
    <t>DELTAGRAF SMEDEREVO</t>
  </si>
  <si>
    <t>TREN</t>
  </si>
  <si>
    <t>VICOR</t>
  </si>
  <si>
    <t>AGROPROGRES</t>
  </si>
  <si>
    <t>WIENER STADTISCHE</t>
  </si>
  <si>
    <t>BIOTEC LOGISTIC</t>
  </si>
  <si>
    <t xml:space="preserve">PEPELJUGA </t>
  </si>
  <si>
    <t>MERCURUS MEDICAL INSTUMENTS</t>
  </si>
  <si>
    <t>INO-PHARM</t>
  </si>
  <si>
    <t>FLORA KOMERC</t>
  </si>
  <si>
    <t>INTERLAB</t>
  </si>
  <si>
    <t>BEOHEM 3</t>
  </si>
  <si>
    <t>PROMEDIA</t>
  </si>
  <si>
    <t>UNI-CHEM</t>
  </si>
  <si>
    <t>MAKLER</t>
  </si>
  <si>
    <t>FARMALOGIST</t>
  </si>
  <si>
    <t>PHOENIX PHARMA</t>
  </si>
  <si>
    <t>MERCURUS MEDICAL INSTRUMENTAL</t>
  </si>
  <si>
    <t>GALEN FOKUS</t>
  </si>
  <si>
    <t xml:space="preserve">BIOTEC MEDICAL </t>
  </si>
  <si>
    <t>OMNI MEDICAL</t>
  </si>
  <si>
    <t>SINOFARM</t>
  </si>
  <si>
    <t>SUPERLAB</t>
  </si>
  <si>
    <t>METRECO</t>
  </si>
  <si>
    <t xml:space="preserve">EPS </t>
  </si>
  <si>
    <t>KNEZ PETROL</t>
  </si>
  <si>
    <t>OPSTA BOLNICA PARACIN</t>
  </si>
  <si>
    <t>MEDIKUNION</t>
  </si>
  <si>
    <t>MAGNA PHARMACIJA</t>
  </si>
  <si>
    <t>ALFA</t>
  </si>
  <si>
    <t>TRAJCE</t>
  </si>
  <si>
    <t>VESELI PLAMICAK</t>
  </si>
  <si>
    <t>INVESTFARM</t>
  </si>
  <si>
    <t>COMTRADE</t>
  </si>
  <si>
    <t>KOPIR SERVIS</t>
  </si>
  <si>
    <t>MEDICOM SABAC</t>
  </si>
  <si>
    <t>ALPHA IMAGING</t>
  </si>
  <si>
    <t>LIFT POPOVIC</t>
  </si>
  <si>
    <t>ECO TRADE</t>
  </si>
  <si>
    <t>APOTEKA BEOGRAD</t>
  </si>
  <si>
    <t>ORTHAOID</t>
  </si>
  <si>
    <t>VELEBIT</t>
  </si>
  <si>
    <t>srbija gas</t>
  </si>
  <si>
    <t>farmalogist</t>
  </si>
  <si>
    <t>inpharm</t>
  </si>
  <si>
    <t>jadran</t>
  </si>
  <si>
    <t>modular</t>
  </si>
  <si>
    <t>Vega</t>
  </si>
  <si>
    <t>Magna Medica</t>
  </si>
  <si>
    <t>KANDELA</t>
  </si>
  <si>
    <t>FARMIX</t>
  </si>
  <si>
    <t>AMICUS</t>
  </si>
  <si>
    <t>ATAK</t>
  </si>
  <si>
    <t>LICENTIS</t>
  </si>
  <si>
    <t>BRAUN</t>
  </si>
  <si>
    <t>ADOC</t>
  </si>
  <si>
    <t>BOEHRINGER</t>
  </si>
  <si>
    <t>ECOTRADE</t>
  </si>
  <si>
    <t>SLAVIAMED</t>
  </si>
  <si>
    <t>INO PHARM</t>
  </si>
  <si>
    <t xml:space="preserve">ADOC </t>
  </si>
  <si>
    <t xml:space="preserve">VEGA </t>
  </si>
  <si>
    <t>MEDICA LINEA PHARM</t>
  </si>
  <si>
    <t>ostalo -troskovi pogrebnih usluga</t>
  </si>
  <si>
    <t>eko led 035</t>
  </si>
  <si>
    <t>pharmaswiss</t>
  </si>
  <si>
    <t>profesional medic</t>
  </si>
  <si>
    <t>schiller</t>
  </si>
  <si>
    <t>Palanka promet</t>
  </si>
  <si>
    <t>TAJNA</t>
  </si>
  <si>
    <t>O.S.Bosko -kamata</t>
  </si>
  <si>
    <t>STANDARD</t>
  </si>
  <si>
    <t>TOPCHEMIA</t>
  </si>
  <si>
    <t>MEDISAL</t>
  </si>
  <si>
    <t>NATALY DROGERIA</t>
  </si>
  <si>
    <t>NEOMEDICINA</t>
  </si>
  <si>
    <t>MD SOLUTION</t>
  </si>
  <si>
    <t>ZEM FARM</t>
  </si>
  <si>
    <t>SN MEDIC</t>
  </si>
  <si>
    <t>TPC TEHNOMED</t>
  </si>
  <si>
    <t>GOSPER</t>
  </si>
  <si>
    <t>PREMIUM SURGICAL</t>
  </si>
  <si>
    <t>ministarstvo</t>
  </si>
  <si>
    <t>messer</t>
  </si>
  <si>
    <t>narcissus</t>
  </si>
  <si>
    <t>trafix</t>
  </si>
  <si>
    <t>MEDIKA PROJEKT</t>
  </si>
  <si>
    <t>KROKO PLUS</t>
  </si>
  <si>
    <t>GPRS</t>
  </si>
  <si>
    <t xml:space="preserve">tajna </t>
  </si>
  <si>
    <t>EUMED</t>
  </si>
  <si>
    <t>doming</t>
  </si>
  <si>
    <t>HEMICO</t>
  </si>
  <si>
    <t>TEKING VELETEKS</t>
  </si>
  <si>
    <t>EUROMED</t>
  </si>
  <si>
    <t>ALFAMED</t>
  </si>
  <si>
    <t>FRENKI ALARM</t>
  </si>
  <si>
    <t>TOCAK</t>
  </si>
  <si>
    <t>MEDIC SERVIC</t>
  </si>
  <si>
    <t>CASH REGISTAR</t>
  </si>
  <si>
    <t>SERVIS ALEKSANDAR</t>
  </si>
  <si>
    <t>PEROFIMED</t>
  </si>
  <si>
    <t>MO STAR MEHANIKA</t>
  </si>
  <si>
    <t>ENC</t>
  </si>
  <si>
    <t>SLUZBENI GLASNIK</t>
  </si>
  <si>
    <t>BISER</t>
  </si>
  <si>
    <t>PROXIMA</t>
  </si>
  <si>
    <t>PIAL</t>
  </si>
  <si>
    <t>TELEFON SERVIS</t>
  </si>
  <si>
    <t>CUPRIJA POMORAVLJE</t>
  </si>
  <si>
    <t>SINITRA</t>
  </si>
  <si>
    <t>HORIZONT</t>
  </si>
  <si>
    <t>INOPHARM</t>
  </si>
  <si>
    <t>BEOHEM</t>
  </si>
  <si>
    <t>ostale isplate</t>
  </si>
  <si>
    <t>PWW</t>
  </si>
  <si>
    <t>zavod za transf.NIS</t>
  </si>
  <si>
    <t>MAGNA PHARMACIA</t>
  </si>
  <si>
    <t>TORLAK</t>
  </si>
  <si>
    <t>PFIZER</t>
  </si>
  <si>
    <t>B.BRAUN</t>
  </si>
  <si>
    <t>MD TRNAVA</t>
  </si>
  <si>
    <t>makler</t>
  </si>
  <si>
    <t>TERMOELEKTRO</t>
  </si>
  <si>
    <t>ASTACO</t>
  </si>
  <si>
    <t>XL PROSTOR</t>
  </si>
  <si>
    <t>ELMAK</t>
  </si>
  <si>
    <t>AUDIO BM</t>
  </si>
  <si>
    <t>DUNAVPLAST</t>
  </si>
  <si>
    <t>DENTA PHARM</t>
  </si>
  <si>
    <t>MAR MEDICA</t>
  </si>
  <si>
    <t>BIOSTENT</t>
  </si>
  <si>
    <t>GENERALI</t>
  </si>
  <si>
    <t>KVALITEKS</t>
  </si>
  <si>
    <t>GENEKO</t>
  </si>
  <si>
    <t>VINCA</t>
  </si>
  <si>
    <t>BAJT VUCINIC</t>
  </si>
  <si>
    <t>OSTALO-roofs</t>
  </si>
  <si>
    <t>MEDICINSKI FAK.BG</t>
  </si>
  <si>
    <t>DOMING</t>
  </si>
  <si>
    <t>WERNER WEBER</t>
  </si>
  <si>
    <t xml:space="preserve">MARSTEF PR </t>
  </si>
  <si>
    <t xml:space="preserve">ostalo </t>
  </si>
  <si>
    <t>SRBIJA GAS</t>
  </si>
  <si>
    <t xml:space="preserve">POVRACAJ ZA  PLATE -RFZO </t>
  </si>
  <si>
    <t>PTT</t>
  </si>
  <si>
    <t>DENIC</t>
  </si>
  <si>
    <t>BEONIK</t>
  </si>
  <si>
    <t>STR MIHAJLOVIC</t>
  </si>
  <si>
    <t>MALKER</t>
  </si>
  <si>
    <t>GENERALEKONOMIK</t>
  </si>
  <si>
    <t>HAPEL</t>
  </si>
  <si>
    <t>STIGA</t>
  </si>
  <si>
    <t>ORTOKON</t>
  </si>
  <si>
    <t>KLINICKI CENTAR KG</t>
  </si>
  <si>
    <t>VATRO PROTEKT</t>
  </si>
  <si>
    <t>DESING PROJEKT</t>
  </si>
  <si>
    <t>X RAY KOSUTIC</t>
  </si>
  <si>
    <t>MEDICAL PLUS</t>
  </si>
  <si>
    <t>TURBINA</t>
  </si>
  <si>
    <t>BEO TOLCAR</t>
  </si>
  <si>
    <t>BIOTECH MEDISAL</t>
  </si>
  <si>
    <t>GROSIS</t>
  </si>
  <si>
    <t>TEHNOPROM GRAMAT</t>
  </si>
  <si>
    <t>VULKAN</t>
  </si>
  <si>
    <t>DIACOR</t>
  </si>
  <si>
    <t xml:space="preserve">STIGA </t>
  </si>
  <si>
    <t>S PRINT</t>
  </si>
  <si>
    <t>ELITECH</t>
  </si>
  <si>
    <t>17.09.2020.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</si>
</sst>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/mm/yyyy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i/>
      <sz val="11"/>
      <color indexed="10"/>
      <name val="Calibri"/>
      <family val="0"/>
    </font>
    <font>
      <b/>
      <i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172" fontId="0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right" vertical="center"/>
    </xf>
    <xf numFmtId="4" fontId="0" fillId="0" borderId="1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8" xfId="0" applyNumberFormat="1" applyBorder="1" applyAlignment="1">
      <alignment/>
    </xf>
    <xf numFmtId="14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0" fillId="0" borderId="29" xfId="0" applyNumberFormat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11" xfId="0" applyNumberFormat="1" applyBorder="1" applyAlignment="1" applyProtection="1">
      <alignment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0" fillId="0" borderId="35" xfId="0" applyNumberFormat="1" applyBorder="1" applyAlignment="1">
      <alignment horizontal="right" vertical="center"/>
    </xf>
    <xf numFmtId="4" fontId="0" fillId="24" borderId="23" xfId="0" applyNumberFormat="1" applyFill="1" applyBorder="1" applyAlignment="1">
      <alignment horizontal="right" vertical="center"/>
    </xf>
    <xf numFmtId="4" fontId="0" fillId="24" borderId="35" xfId="0" applyNumberFormat="1" applyFill="1" applyBorder="1" applyAlignment="1">
      <alignment horizontal="right" vertical="center"/>
    </xf>
    <xf numFmtId="4" fontId="0" fillId="24" borderId="26" xfId="0" applyNumberFormat="1" applyFill="1" applyBorder="1" applyAlignment="1">
      <alignment horizontal="right" vertical="center"/>
    </xf>
    <xf numFmtId="0" fontId="0" fillId="0" borderId="36" xfId="0" applyFont="1" applyBorder="1" applyAlignment="1">
      <alignment horizontal="left"/>
    </xf>
    <xf numFmtId="0" fontId="0" fillId="0" borderId="3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3" fillId="0" borderId="3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left" vertical="center"/>
    </xf>
    <xf numFmtId="14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right" vertical="center"/>
    </xf>
    <xf numFmtId="4" fontId="8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37"/>
  <sheetViews>
    <sheetView tabSelected="1" zoomScalePageLayoutView="0" workbookViewId="0" topLeftCell="A3">
      <selection activeCell="L13" sqref="L13"/>
    </sheetView>
  </sheetViews>
  <sheetFormatPr defaultColWidth="8.7109375" defaultRowHeight="15"/>
  <cols>
    <col min="1" max="1" width="8.7109375" style="1" customWidth="1"/>
    <col min="2" max="2" width="14.00390625" style="1" customWidth="1"/>
    <col min="3" max="3" width="30.421875" style="1" customWidth="1"/>
    <col min="4" max="4" width="21.421875" style="1" customWidth="1"/>
    <col min="5" max="5" width="17.00390625" style="1" customWidth="1"/>
    <col min="6" max="6" width="8.7109375" style="1" customWidth="1"/>
    <col min="7" max="7" width="8.421875" style="1" customWidth="1"/>
    <col min="8" max="10" width="8.7109375" style="1" hidden="1" customWidth="1"/>
    <col min="11" max="16384" width="8.7109375" style="1" customWidth="1"/>
  </cols>
  <sheetData>
    <row r="1" spans="1:5" ht="15">
      <c r="A1" s="2" t="s">
        <v>26</v>
      </c>
      <c r="B1" s="2"/>
      <c r="C1" s="2"/>
      <c r="D1"/>
      <c r="E1"/>
    </row>
    <row r="2" spans="1:5" ht="14.25">
      <c r="A2"/>
      <c r="B2"/>
      <c r="C2"/>
      <c r="D2"/>
      <c r="E2"/>
    </row>
    <row r="3" spans="1:5" ht="18">
      <c r="A3"/>
      <c r="B3"/>
      <c r="C3" s="3" t="s">
        <v>0</v>
      </c>
      <c r="D3" s="4" t="s">
        <v>27</v>
      </c>
      <c r="E3" s="5" t="s">
        <v>28</v>
      </c>
    </row>
    <row r="4" spans="1:5" ht="14.25" hidden="1">
      <c r="A4"/>
      <c r="B4"/>
      <c r="C4"/>
      <c r="D4"/>
      <c r="E4"/>
    </row>
    <row r="5" spans="1:5" ht="14.25" hidden="1">
      <c r="A5"/>
      <c r="B5"/>
      <c r="C5"/>
      <c r="D5"/>
      <c r="E5"/>
    </row>
    <row r="6" spans="1:5" ht="15" thickBot="1">
      <c r="A6"/>
      <c r="B6"/>
      <c r="C6"/>
      <c r="D6"/>
      <c r="E6"/>
    </row>
    <row r="7" spans="1:5" ht="18.75" thickBot="1">
      <c r="A7" s="48" t="s">
        <v>1</v>
      </c>
      <c r="B7" s="49"/>
      <c r="C7" s="49"/>
      <c r="D7" s="20" t="s">
        <v>228</v>
      </c>
      <c r="E7" s="12"/>
    </row>
    <row r="8" spans="1:5" ht="15">
      <c r="A8" s="6">
        <v>1</v>
      </c>
      <c r="B8" s="15" t="s">
        <v>2</v>
      </c>
      <c r="C8" s="15"/>
      <c r="D8" s="16"/>
      <c r="E8" s="17">
        <v>0</v>
      </c>
    </row>
    <row r="9" spans="1:5" ht="14.25">
      <c r="A9" s="8">
        <v>2</v>
      </c>
      <c r="B9" s="43" t="s">
        <v>3</v>
      </c>
      <c r="C9" s="43"/>
      <c r="D9" s="43"/>
      <c r="E9" s="9"/>
    </row>
    <row r="10" spans="1:5" ht="14.25">
      <c r="A10" s="8">
        <v>3</v>
      </c>
      <c r="B10" s="50" t="s">
        <v>30</v>
      </c>
      <c r="C10" s="43"/>
      <c r="D10" s="43"/>
      <c r="E10" s="9">
        <v>2785556.08</v>
      </c>
    </row>
    <row r="11" spans="1:5" ht="14.25">
      <c r="A11" s="8">
        <v>4</v>
      </c>
      <c r="B11" s="43" t="s">
        <v>4</v>
      </c>
      <c r="C11" s="43"/>
      <c r="D11" s="43"/>
      <c r="E11" s="9">
        <v>3650</v>
      </c>
    </row>
    <row r="12" spans="1:5" ht="14.25">
      <c r="A12" s="8">
        <v>5</v>
      </c>
      <c r="B12" s="43" t="s">
        <v>5</v>
      </c>
      <c r="C12" s="43"/>
      <c r="D12" s="43"/>
      <c r="E12" s="9"/>
    </row>
    <row r="13" spans="1:5" ht="14.25">
      <c r="A13" s="8">
        <v>6</v>
      </c>
      <c r="B13" s="44" t="s">
        <v>6</v>
      </c>
      <c r="C13" s="44"/>
      <c r="D13" s="44"/>
      <c r="E13" s="7"/>
    </row>
    <row r="14" spans="1:5" ht="15.75" thickBot="1">
      <c r="A14" s="21">
        <v>7</v>
      </c>
      <c r="B14" s="45" t="s">
        <v>7</v>
      </c>
      <c r="C14" s="45"/>
      <c r="D14" s="11"/>
      <c r="E14" s="7">
        <v>2785556.08</v>
      </c>
    </row>
    <row r="15" spans="1:5" ht="15.75" thickBot="1">
      <c r="A15" s="46" t="s">
        <v>8</v>
      </c>
      <c r="B15" s="47"/>
      <c r="C15" s="47"/>
      <c r="D15" s="47"/>
      <c r="E15" s="12">
        <f>E8+E9+E10+E11+E12+E13-E14</f>
        <v>3650</v>
      </c>
    </row>
    <row r="16" spans="1:5" ht="14.25">
      <c r="A16"/>
      <c r="B16"/>
      <c r="C16"/>
      <c r="D16"/>
      <c r="E16"/>
    </row>
    <row r="17" spans="1:5" ht="15" thickBot="1">
      <c r="A17"/>
      <c r="B17"/>
      <c r="C17"/>
      <c r="D17"/>
      <c r="E17"/>
    </row>
    <row r="18" spans="1:5" ht="15.75" thickBot="1">
      <c r="A18" s="51" t="s">
        <v>9</v>
      </c>
      <c r="B18" s="52"/>
      <c r="C18" s="52"/>
      <c r="D18" s="52"/>
      <c r="E18" s="53"/>
    </row>
    <row r="19" spans="1:5" ht="14.25">
      <c r="A19" s="18">
        <v>1</v>
      </c>
      <c r="B19" s="54" t="s">
        <v>10</v>
      </c>
      <c r="C19" s="54"/>
      <c r="D19" s="54"/>
      <c r="E19" s="19"/>
    </row>
    <row r="20" spans="1:5" ht="14.25">
      <c r="A20" s="10">
        <v>2</v>
      </c>
      <c r="B20" s="43" t="s">
        <v>11</v>
      </c>
      <c r="C20" s="43"/>
      <c r="D20" s="43"/>
      <c r="E20" s="9"/>
    </row>
    <row r="21" spans="1:5" ht="14.25">
      <c r="A21" s="10">
        <v>3</v>
      </c>
      <c r="B21" s="43" t="s">
        <v>12</v>
      </c>
      <c r="C21" s="43"/>
      <c r="D21" s="43"/>
      <c r="E21" s="9"/>
    </row>
    <row r="22" spans="1:5" ht="14.25">
      <c r="A22" s="10">
        <v>4</v>
      </c>
      <c r="B22" s="43" t="s">
        <v>13</v>
      </c>
      <c r="C22" s="43"/>
      <c r="D22" s="43"/>
      <c r="E22" s="9"/>
    </row>
    <row r="23" spans="1:5" ht="14.25">
      <c r="A23" s="10">
        <v>5</v>
      </c>
      <c r="B23" s="43" t="s">
        <v>14</v>
      </c>
      <c r="C23" s="43"/>
      <c r="D23" s="43"/>
      <c r="E23" s="36">
        <f>'Енерг.'!D8</f>
        <v>0</v>
      </c>
    </row>
    <row r="24" spans="1:5" ht="14.25">
      <c r="A24" s="10">
        <v>6</v>
      </c>
      <c r="B24" s="43" t="s">
        <v>15</v>
      </c>
      <c r="C24" s="43"/>
      <c r="D24" s="43"/>
      <c r="E24" s="36">
        <f>Исхрана!D8</f>
        <v>0</v>
      </c>
    </row>
    <row r="25" spans="1:5" ht="14.25">
      <c r="A25" s="10">
        <v>7</v>
      </c>
      <c r="B25" s="43" t="s">
        <v>16</v>
      </c>
      <c r="C25" s="43"/>
      <c r="D25" s="43"/>
      <c r="E25" s="36">
        <f>'Матер. и ост. трош.'!D8</f>
        <v>0</v>
      </c>
    </row>
    <row r="26" spans="1:5" ht="14.25">
      <c r="A26" s="10">
        <v>8</v>
      </c>
      <c r="B26" s="43" t="s">
        <v>17</v>
      </c>
      <c r="C26" s="43"/>
      <c r="D26" s="43"/>
      <c r="E26" s="36">
        <f>SUM('Лекови у ЗУ'!D8:D9)</f>
        <v>1907288.75</v>
      </c>
    </row>
    <row r="27" spans="1:5" ht="14.25">
      <c r="A27" s="10">
        <v>9</v>
      </c>
      <c r="B27" s="50" t="s">
        <v>29</v>
      </c>
      <c r="C27" s="43"/>
      <c r="D27" s="43"/>
      <c r="E27" s="36">
        <f>Хемофилија!D8</f>
        <v>0</v>
      </c>
    </row>
    <row r="28" spans="1:5" ht="14.25">
      <c r="A28" s="10">
        <v>10</v>
      </c>
      <c r="B28" s="55" t="s">
        <v>18</v>
      </c>
      <c r="C28" s="56"/>
      <c r="D28" s="57"/>
      <c r="E28" s="36">
        <f>SUM(Цитостатици!D8)</f>
        <v>184167.33</v>
      </c>
    </row>
    <row r="29" spans="1:5" ht="14.25">
      <c r="A29" s="10">
        <v>11</v>
      </c>
      <c r="B29" s="55" t="s">
        <v>19</v>
      </c>
      <c r="C29" s="56"/>
      <c r="D29" s="57"/>
      <c r="E29" s="36">
        <f>'Крв и прод. од крви'!D8</f>
        <v>0</v>
      </c>
    </row>
    <row r="30" spans="1:5" ht="14.25">
      <c r="A30" s="10">
        <v>12</v>
      </c>
      <c r="B30" s="43" t="s">
        <v>20</v>
      </c>
      <c r="C30" s="43"/>
      <c r="D30" s="43"/>
      <c r="E30" s="36">
        <f>'Санитет. и мед. пот. мат.'!D8</f>
        <v>0</v>
      </c>
    </row>
    <row r="31" spans="1:5" ht="14.25">
      <c r="A31" s="10">
        <v>13</v>
      </c>
      <c r="B31" s="43" t="s">
        <v>21</v>
      </c>
      <c r="C31" s="43"/>
      <c r="D31" s="43"/>
      <c r="E31" s="36">
        <f>'Лекови ван листе'!D8</f>
        <v>0</v>
      </c>
    </row>
    <row r="32" spans="1:5" ht="14.25">
      <c r="A32" s="10">
        <v>14</v>
      </c>
      <c r="B32" s="50" t="s">
        <v>47</v>
      </c>
      <c r="C32" s="43"/>
      <c r="D32" s="43"/>
      <c r="E32" s="36">
        <f>'Имплантанти у ортопедији'!D8</f>
        <v>694100</v>
      </c>
    </row>
    <row r="33" spans="1:5" ht="14.25">
      <c r="A33" s="10">
        <v>15</v>
      </c>
      <c r="B33" s="43" t="s">
        <v>23</v>
      </c>
      <c r="C33" s="43"/>
      <c r="D33" s="43"/>
      <c r="E33" s="36">
        <f>'Уградни материјал у ортопедији'!D8</f>
        <v>0</v>
      </c>
    </row>
    <row r="34" spans="1:5" ht="14.25">
      <c r="A34" s="10">
        <v>16</v>
      </c>
      <c r="B34" s="43" t="s">
        <v>22</v>
      </c>
      <c r="C34" s="43"/>
      <c r="D34" s="43"/>
      <c r="E34" s="36">
        <f>'Остали уградни материјал'!D8</f>
        <v>0</v>
      </c>
    </row>
    <row r="35" spans="1:5" ht="14.25">
      <c r="A35" s="10">
        <v>17</v>
      </c>
      <c r="B35" s="59" t="s">
        <v>24</v>
      </c>
      <c r="C35" s="44"/>
      <c r="D35" s="44"/>
      <c r="E35" s="36"/>
    </row>
    <row r="36" spans="1:5" ht="15" thickBot="1">
      <c r="A36" s="13">
        <v>18</v>
      </c>
      <c r="B36" s="58"/>
      <c r="C36" s="58"/>
      <c r="D36" s="58"/>
      <c r="E36" s="14"/>
    </row>
    <row r="37" spans="1:5" ht="15.75" thickBot="1">
      <c r="A37" s="46" t="s">
        <v>25</v>
      </c>
      <c r="B37" s="47"/>
      <c r="C37" s="47"/>
      <c r="D37" s="47"/>
      <c r="E37" s="12">
        <f>SUM(E19:E36)</f>
        <v>2785556.08</v>
      </c>
    </row>
  </sheetData>
  <sheetProtection/>
  <mergeCells count="28">
    <mergeCell ref="B36:D36"/>
    <mergeCell ref="A37:D37"/>
    <mergeCell ref="B32:D32"/>
    <mergeCell ref="B33:D33"/>
    <mergeCell ref="B34:D34"/>
    <mergeCell ref="B35:D35"/>
    <mergeCell ref="B26:D26"/>
    <mergeCell ref="B27:D27"/>
    <mergeCell ref="B30:D30"/>
    <mergeCell ref="B31:D31"/>
    <mergeCell ref="B28:D28"/>
    <mergeCell ref="B29:D29"/>
    <mergeCell ref="B22:D22"/>
    <mergeCell ref="B23:D23"/>
    <mergeCell ref="B24:D24"/>
    <mergeCell ref="B25:D25"/>
    <mergeCell ref="A18:E18"/>
    <mergeCell ref="B19:D19"/>
    <mergeCell ref="B20:D20"/>
    <mergeCell ref="B21:D21"/>
    <mergeCell ref="A7:C7"/>
    <mergeCell ref="B9:D9"/>
    <mergeCell ref="B10:D10"/>
    <mergeCell ref="B11:D11"/>
    <mergeCell ref="B12:D12"/>
    <mergeCell ref="B13:D13"/>
    <mergeCell ref="B14:C14"/>
    <mergeCell ref="A15:D1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C1">
      <selection activeCell="G16" sqref="G16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82" t="s">
        <v>43</v>
      </c>
      <c r="C4" s="83"/>
      <c r="D4" s="84"/>
    </row>
    <row r="5" spans="2:4" ht="14.25">
      <c r="B5" s="85"/>
      <c r="C5" s="86"/>
      <c r="D5" s="87"/>
    </row>
    <row r="6" spans="2:4" ht="14.25" customHeight="1">
      <c r="B6" s="85"/>
      <c r="C6" s="86"/>
      <c r="D6" s="87"/>
    </row>
    <row r="7" spans="2:4" ht="15" customHeight="1" thickBot="1">
      <c r="B7" s="88"/>
      <c r="C7" s="89"/>
      <c r="D7" s="90"/>
    </row>
    <row r="8" spans="2:4" ht="14.25" customHeight="1">
      <c r="B8" s="66" t="s">
        <v>35</v>
      </c>
      <c r="C8" s="67"/>
      <c r="D8" s="64">
        <f>SUM(D11:D20)</f>
        <v>0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67</v>
      </c>
      <c r="D11" s="30"/>
    </row>
    <row r="12" spans="2:4" ht="14.25">
      <c r="B12" s="23">
        <v>2</v>
      </c>
      <c r="C12" s="22" t="s">
        <v>142</v>
      </c>
      <c r="D12" s="24"/>
    </row>
    <row r="13" spans="2:4" ht="14.25">
      <c r="B13" s="23">
        <v>3</v>
      </c>
      <c r="C13" s="22" t="s">
        <v>86</v>
      </c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C1">
      <selection activeCell="G13" sqref="G13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82" t="s">
        <v>48</v>
      </c>
      <c r="C4" s="83"/>
      <c r="D4" s="84"/>
    </row>
    <row r="5" spans="2:4" ht="14.25">
      <c r="B5" s="85"/>
      <c r="C5" s="86"/>
      <c r="D5" s="87"/>
    </row>
    <row r="6" spans="2:4" ht="14.25" customHeight="1">
      <c r="B6" s="85"/>
      <c r="C6" s="86"/>
      <c r="D6" s="87"/>
    </row>
    <row r="7" spans="2:4" ht="15" customHeight="1" thickBot="1">
      <c r="B7" s="88"/>
      <c r="C7" s="89"/>
      <c r="D7" s="90"/>
    </row>
    <row r="8" spans="2:4" ht="14.25" customHeight="1">
      <c r="B8" s="66" t="s">
        <v>35</v>
      </c>
      <c r="C8" s="67"/>
      <c r="D8" s="64">
        <f>SUM(D11:D20)</f>
        <v>694100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87</v>
      </c>
      <c r="D11" s="30">
        <v>478500</v>
      </c>
    </row>
    <row r="12" spans="2:4" ht="14.25">
      <c r="B12" s="23">
        <v>2</v>
      </c>
      <c r="C12" s="22" t="s">
        <v>143</v>
      </c>
      <c r="D12" s="24">
        <v>215600</v>
      </c>
    </row>
    <row r="13" spans="2:4" ht="14.25">
      <c r="B13" s="23">
        <v>3</v>
      </c>
      <c r="C13" s="22" t="s">
        <v>181</v>
      </c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C1">
      <selection activeCell="H17" sqref="H17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82" t="s">
        <v>44</v>
      </c>
      <c r="C4" s="83"/>
      <c r="D4" s="84"/>
    </row>
    <row r="5" spans="2:4" ht="14.25">
      <c r="B5" s="85"/>
      <c r="C5" s="86"/>
      <c r="D5" s="87"/>
    </row>
    <row r="6" spans="2:4" ht="14.25" customHeight="1">
      <c r="B6" s="85"/>
      <c r="C6" s="86"/>
      <c r="D6" s="87"/>
    </row>
    <row r="7" spans="2:4" ht="15" customHeight="1" thickBot="1">
      <c r="B7" s="88"/>
      <c r="C7" s="89"/>
      <c r="D7" s="90"/>
    </row>
    <row r="8" spans="2:4" ht="14.25" customHeight="1">
      <c r="B8" s="66" t="s">
        <v>35</v>
      </c>
      <c r="C8" s="67"/>
      <c r="D8" s="64">
        <f>SUM(D11:D20)</f>
        <v>0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143</v>
      </c>
      <c r="D11" s="30"/>
    </row>
    <row r="12" spans="2:4" ht="14.25">
      <c r="B12" s="23">
        <v>2</v>
      </c>
      <c r="C12" s="22" t="s">
        <v>144</v>
      </c>
      <c r="D12" s="24"/>
    </row>
    <row r="13" spans="2:4" ht="14.25">
      <c r="B13" s="23">
        <v>3</v>
      </c>
      <c r="C13" s="22" t="s">
        <v>212</v>
      </c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C1">
      <selection activeCell="G20" sqref="G20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82" t="s">
        <v>45</v>
      </c>
      <c r="C4" s="83"/>
      <c r="D4" s="84"/>
    </row>
    <row r="5" spans="2:4" ht="14.25">
      <c r="B5" s="85"/>
      <c r="C5" s="86"/>
      <c r="D5" s="87"/>
    </row>
    <row r="6" spans="2:4" ht="14.25" customHeight="1">
      <c r="B6" s="85"/>
      <c r="C6" s="86"/>
      <c r="D6" s="87"/>
    </row>
    <row r="7" spans="2:4" ht="15" customHeight="1" thickBot="1">
      <c r="B7" s="88"/>
      <c r="C7" s="89"/>
      <c r="D7" s="90"/>
    </row>
    <row r="8" spans="2:4" ht="14.25" customHeight="1">
      <c r="B8" s="66" t="s">
        <v>35</v>
      </c>
      <c r="C8" s="67"/>
      <c r="D8" s="64">
        <f>SUM(D11:D20)</f>
        <v>0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66</v>
      </c>
      <c r="D11" s="30"/>
    </row>
    <row r="12" spans="2:4" ht="14.25">
      <c r="B12" s="23">
        <v>2</v>
      </c>
      <c r="C12" s="22" t="s">
        <v>149</v>
      </c>
      <c r="D12" s="24"/>
    </row>
    <row r="13" spans="2:4" ht="14.25">
      <c r="B13" s="23">
        <v>3</v>
      </c>
      <c r="C13" s="22" t="s">
        <v>73</v>
      </c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B2:H23"/>
  <sheetViews>
    <sheetView zoomScalePageLayoutView="0" workbookViewId="0" topLeftCell="C1">
      <selection activeCell="G17" sqref="G17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82" t="s">
        <v>46</v>
      </c>
      <c r="C4" s="83"/>
      <c r="D4" s="84"/>
    </row>
    <row r="5" spans="2:4" ht="14.25">
      <c r="B5" s="85"/>
      <c r="C5" s="86"/>
      <c r="D5" s="87"/>
    </row>
    <row r="6" spans="2:4" ht="14.25" customHeight="1">
      <c r="B6" s="85"/>
      <c r="C6" s="86"/>
      <c r="D6" s="87"/>
    </row>
    <row r="7" spans="2:4" ht="15" customHeight="1" thickBot="1">
      <c r="B7" s="88"/>
      <c r="C7" s="89"/>
      <c r="D7" s="90"/>
    </row>
    <row r="8" spans="2:4" ht="14.25" customHeight="1">
      <c r="B8" s="66" t="s">
        <v>35</v>
      </c>
      <c r="C8" s="67"/>
      <c r="D8" s="64">
        <f>SUM(D11:D23)</f>
        <v>0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101</v>
      </c>
      <c r="D11" s="30"/>
    </row>
    <row r="12" spans="2:4" ht="14.25">
      <c r="B12" s="23">
        <v>2</v>
      </c>
      <c r="C12" s="22" t="s">
        <v>104</v>
      </c>
      <c r="D12" s="24"/>
    </row>
    <row r="13" spans="2:4" ht="14.25">
      <c r="B13" s="23">
        <v>3</v>
      </c>
      <c r="C13" s="22" t="s">
        <v>105</v>
      </c>
      <c r="D13" s="24"/>
    </row>
    <row r="14" spans="2:4" ht="14.25">
      <c r="B14" s="23">
        <v>4</v>
      </c>
      <c r="C14" s="22" t="s">
        <v>173</v>
      </c>
      <c r="D14" s="24"/>
    </row>
    <row r="15" spans="2:4" ht="14.25">
      <c r="B15" s="23">
        <v>5</v>
      </c>
      <c r="C15" s="22" t="s">
        <v>122</v>
      </c>
      <c r="D15" s="24"/>
    </row>
    <row r="16" spans="2:4" ht="14.25">
      <c r="B16" s="23">
        <v>6</v>
      </c>
      <c r="C16" s="22" t="s">
        <v>141</v>
      </c>
      <c r="D16" s="24"/>
    </row>
    <row r="17" spans="2:8" ht="14.25">
      <c r="B17" s="23">
        <v>7</v>
      </c>
      <c r="C17" s="22" t="s">
        <v>146</v>
      </c>
      <c r="D17" s="24"/>
      <c r="H17" s="34"/>
    </row>
    <row r="18" spans="2:4" ht="14.25">
      <c r="B18" s="23">
        <v>8</v>
      </c>
      <c r="C18" s="22" t="s">
        <v>196</v>
      </c>
      <c r="D18" s="24"/>
    </row>
    <row r="19" spans="2:4" ht="14.25">
      <c r="B19" s="23">
        <v>9</v>
      </c>
      <c r="C19" s="22" t="s">
        <v>147</v>
      </c>
      <c r="D19" s="24"/>
    </row>
    <row r="20" spans="2:4" ht="14.25">
      <c r="B20" s="37">
        <v>10</v>
      </c>
      <c r="C20" s="38" t="s">
        <v>148</v>
      </c>
      <c r="D20" s="39"/>
    </row>
    <row r="21" spans="2:4" ht="14.25">
      <c r="B21" s="37">
        <v>11</v>
      </c>
      <c r="C21" s="38" t="s">
        <v>150</v>
      </c>
      <c r="D21" s="39"/>
    </row>
    <row r="22" spans="2:4" ht="14.25">
      <c r="B22" s="37">
        <v>12</v>
      </c>
      <c r="C22" s="38" t="s">
        <v>201</v>
      </c>
      <c r="D22" s="39"/>
    </row>
    <row r="23" spans="2:4" ht="15" thickBot="1">
      <c r="B23" s="25">
        <v>11</v>
      </c>
      <c r="C23" s="26" t="s">
        <v>203</v>
      </c>
      <c r="D23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K20"/>
  <sheetViews>
    <sheetView zoomScalePageLayoutView="0" workbookViewId="0" topLeftCell="A1">
      <selection activeCell="D11" sqref="D11:D12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thickBot="1">
      <c r="B3" s="62"/>
      <c r="C3" s="81"/>
      <c r="D3" s="63"/>
      <c r="E3" s="62"/>
      <c r="F3" s="63"/>
    </row>
    <row r="4" spans="2:4" ht="14.25">
      <c r="B4" s="70" t="s">
        <v>34</v>
      </c>
      <c r="C4" s="71"/>
      <c r="D4" s="72"/>
    </row>
    <row r="5" spans="2:4" ht="14.25">
      <c r="B5" s="73"/>
      <c r="C5" s="74"/>
      <c r="D5" s="75"/>
    </row>
    <row r="6" spans="2:4" ht="14.25" customHeight="1">
      <c r="B6" s="73"/>
      <c r="C6" s="74"/>
      <c r="D6" s="75"/>
    </row>
    <row r="7" spans="2:4" ht="15" customHeight="1" thickBot="1">
      <c r="B7" s="76"/>
      <c r="C7" s="77"/>
      <c r="D7" s="78"/>
    </row>
    <row r="8" spans="2:4" ht="14.25" customHeight="1">
      <c r="B8" s="66" t="s">
        <v>35</v>
      </c>
      <c r="C8" s="67"/>
      <c r="D8" s="64">
        <f>SUM(D11:D20)</f>
        <v>0</v>
      </c>
    </row>
    <row r="9" spans="2:11" ht="14.25" customHeight="1" thickBot="1">
      <c r="B9" s="68"/>
      <c r="C9" s="69"/>
      <c r="D9" s="65"/>
      <c r="K9" s="3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49</v>
      </c>
      <c r="D11" s="30"/>
    </row>
    <row r="12" spans="2:4" ht="14.25">
      <c r="B12" s="23">
        <v>2</v>
      </c>
      <c r="C12" s="22" t="s">
        <v>83</v>
      </c>
      <c r="D12" s="24"/>
    </row>
    <row r="13" spans="2:4" ht="14.25">
      <c r="B13" s="23">
        <v>3</v>
      </c>
      <c r="C13" s="22" t="s">
        <v>84</v>
      </c>
      <c r="D13" s="24"/>
    </row>
    <row r="14" spans="2:4" ht="14.25">
      <c r="B14" s="23">
        <v>4</v>
      </c>
      <c r="C14" s="22" t="s">
        <v>202</v>
      </c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sheetProtection/>
  <mergeCells count="5">
    <mergeCell ref="E2:F3"/>
    <mergeCell ref="D8:D9"/>
    <mergeCell ref="B8:C9"/>
    <mergeCell ref="B4:D7"/>
    <mergeCell ref="B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70" t="s">
        <v>36</v>
      </c>
      <c r="C4" s="71"/>
      <c r="D4" s="72"/>
    </row>
    <row r="5" spans="2:4" ht="14.25">
      <c r="B5" s="73"/>
      <c r="C5" s="74"/>
      <c r="D5" s="75"/>
    </row>
    <row r="6" spans="2:4" ht="14.25" customHeight="1">
      <c r="B6" s="73"/>
      <c r="C6" s="74"/>
      <c r="D6" s="75"/>
    </row>
    <row r="7" spans="2:4" ht="15" customHeight="1" thickBot="1">
      <c r="B7" s="76"/>
      <c r="C7" s="77"/>
      <c r="D7" s="78"/>
    </row>
    <row r="8" spans="2:4" ht="14.25" customHeight="1">
      <c r="B8" s="66" t="s">
        <v>35</v>
      </c>
      <c r="C8" s="67"/>
      <c r="D8" s="64">
        <f>SUM(D11:D20)</f>
        <v>0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88</v>
      </c>
      <c r="D11" s="30"/>
    </row>
    <row r="12" spans="2:4" ht="14.25">
      <c r="B12" s="23">
        <v>2</v>
      </c>
      <c r="C12" s="22" t="s">
        <v>89</v>
      </c>
      <c r="D12" s="24"/>
    </row>
    <row r="13" spans="2:4" ht="14.25">
      <c r="B13" s="23">
        <v>3</v>
      </c>
      <c r="C13" s="22" t="s">
        <v>127</v>
      </c>
      <c r="D13" s="24"/>
    </row>
    <row r="14" spans="2:4" ht="14.25">
      <c r="B14" s="23">
        <v>4</v>
      </c>
      <c r="C14" s="22" t="s">
        <v>207</v>
      </c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H96"/>
  <sheetViews>
    <sheetView zoomScalePageLayoutView="0" workbookViewId="0" topLeftCell="A1">
      <selection activeCell="H107" sqref="H107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70" t="s">
        <v>37</v>
      </c>
      <c r="C4" s="71"/>
      <c r="D4" s="72"/>
    </row>
    <row r="5" spans="2:4" ht="14.25">
      <c r="B5" s="73"/>
      <c r="C5" s="74"/>
      <c r="D5" s="75"/>
    </row>
    <row r="6" spans="2:4" ht="14.25" customHeight="1">
      <c r="B6" s="73"/>
      <c r="C6" s="74"/>
      <c r="D6" s="75"/>
    </row>
    <row r="7" spans="2:4" ht="15" customHeight="1" thickBot="1">
      <c r="B7" s="76"/>
      <c r="C7" s="77"/>
      <c r="D7" s="78"/>
    </row>
    <row r="8" spans="2:4" ht="14.25" customHeight="1">
      <c r="B8" s="66" t="s">
        <v>35</v>
      </c>
      <c r="C8" s="67"/>
      <c r="D8" s="64">
        <f>SUM(D11:D96)</f>
        <v>0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226</v>
      </c>
      <c r="D11" s="30"/>
    </row>
    <row r="12" spans="2:4" ht="14.25">
      <c r="B12" s="23">
        <v>2</v>
      </c>
      <c r="C12" s="22" t="s">
        <v>219</v>
      </c>
      <c r="D12" s="24"/>
    </row>
    <row r="13" spans="2:4" ht="14.25">
      <c r="B13" s="23">
        <v>3</v>
      </c>
      <c r="C13" s="22" t="s">
        <v>215</v>
      </c>
      <c r="D13" s="40"/>
    </row>
    <row r="14" spans="2:4" ht="14.25">
      <c r="B14" s="23">
        <v>4</v>
      </c>
      <c r="C14" s="22" t="s">
        <v>59</v>
      </c>
      <c r="D14" s="40"/>
    </row>
    <row r="15" spans="2:4" ht="14.25">
      <c r="B15" s="23">
        <v>5</v>
      </c>
      <c r="C15" s="22" t="s">
        <v>53</v>
      </c>
      <c r="D15" s="40"/>
    </row>
    <row r="16" spans="2:4" ht="14.25">
      <c r="B16" s="23">
        <v>6</v>
      </c>
      <c r="C16" s="22" t="s">
        <v>54</v>
      </c>
      <c r="D16" s="40"/>
    </row>
    <row r="17" spans="2:8" ht="14.25">
      <c r="B17" s="23">
        <v>7</v>
      </c>
      <c r="C17" s="22" t="s">
        <v>55</v>
      </c>
      <c r="D17" s="40"/>
      <c r="H17" s="34"/>
    </row>
    <row r="18" spans="2:4" ht="14.25">
      <c r="B18" s="23">
        <v>8</v>
      </c>
      <c r="C18" s="22" t="s">
        <v>61</v>
      </c>
      <c r="D18" s="40"/>
    </row>
    <row r="19" spans="2:4" ht="14.25">
      <c r="B19" s="23">
        <v>9</v>
      </c>
      <c r="C19" s="22" t="s">
        <v>56</v>
      </c>
      <c r="D19" s="40"/>
    </row>
    <row r="20" spans="2:4" ht="14.25">
      <c r="B20" s="23">
        <v>10</v>
      </c>
      <c r="C20" s="22" t="s">
        <v>185</v>
      </c>
      <c r="D20" s="40"/>
    </row>
    <row r="21" spans="2:4" ht="14.25">
      <c r="B21" s="23">
        <v>11</v>
      </c>
      <c r="C21" s="22" t="s">
        <v>57</v>
      </c>
      <c r="D21" s="40"/>
    </row>
    <row r="22" spans="2:4" ht="14.25">
      <c r="B22" s="23">
        <v>12</v>
      </c>
      <c r="C22" s="22" t="s">
        <v>62</v>
      </c>
      <c r="D22" s="40"/>
    </row>
    <row r="23" spans="2:4" ht="14.25">
      <c r="B23" s="23">
        <v>13</v>
      </c>
      <c r="C23" s="22" t="s">
        <v>204</v>
      </c>
      <c r="D23" s="40"/>
    </row>
    <row r="24" spans="2:4" ht="14.25">
      <c r="B24" s="23">
        <v>14</v>
      </c>
      <c r="C24" s="22" t="s">
        <v>58</v>
      </c>
      <c r="D24" s="40"/>
    </row>
    <row r="25" spans="2:4" ht="14.25">
      <c r="B25" s="37">
        <v>15</v>
      </c>
      <c r="C25" s="38" t="s">
        <v>59</v>
      </c>
      <c r="D25" s="41"/>
    </row>
    <row r="26" spans="2:4" ht="15" thickBot="1">
      <c r="B26" s="37">
        <v>15</v>
      </c>
      <c r="C26" s="26" t="s">
        <v>63</v>
      </c>
      <c r="D26" s="41"/>
    </row>
    <row r="27" spans="2:4" ht="15" thickBot="1">
      <c r="B27" s="37">
        <v>16</v>
      </c>
      <c r="C27" s="26" t="s">
        <v>197</v>
      </c>
      <c r="D27" s="41"/>
    </row>
    <row r="28" spans="2:4" ht="15" thickBot="1">
      <c r="B28" s="37">
        <v>17</v>
      </c>
      <c r="C28" s="26" t="s">
        <v>65</v>
      </c>
      <c r="D28" s="41"/>
    </row>
    <row r="29" spans="2:4" ht="15" thickBot="1">
      <c r="B29" s="37">
        <v>18</v>
      </c>
      <c r="C29" s="26" t="s">
        <v>90</v>
      </c>
      <c r="D29" s="41"/>
    </row>
    <row r="30" spans="2:4" ht="15" thickBot="1">
      <c r="B30" s="37">
        <v>19</v>
      </c>
      <c r="C30" s="26" t="s">
        <v>52</v>
      </c>
      <c r="D30" s="41"/>
    </row>
    <row r="31" spans="2:4" ht="15" thickBot="1">
      <c r="B31" s="37">
        <v>20</v>
      </c>
      <c r="C31" s="26" t="s">
        <v>91</v>
      </c>
      <c r="D31" s="41"/>
    </row>
    <row r="32" spans="2:4" ht="15" thickBot="1">
      <c r="B32" s="37">
        <v>21</v>
      </c>
      <c r="C32" s="26" t="s">
        <v>92</v>
      </c>
      <c r="D32" s="41"/>
    </row>
    <row r="33" spans="2:4" ht="15" thickBot="1">
      <c r="B33" s="37">
        <v>22</v>
      </c>
      <c r="C33" s="26" t="s">
        <v>93</v>
      </c>
      <c r="D33" s="41"/>
    </row>
    <row r="34" spans="2:4" ht="15" thickBot="1">
      <c r="B34" s="37">
        <v>23</v>
      </c>
      <c r="C34" s="26" t="s">
        <v>94</v>
      </c>
      <c r="D34" s="41"/>
    </row>
    <row r="35" spans="2:4" ht="15" thickBot="1">
      <c r="B35" s="37">
        <v>24</v>
      </c>
      <c r="C35" s="26" t="s">
        <v>198</v>
      </c>
      <c r="D35" s="41"/>
    </row>
    <row r="36" spans="2:4" ht="15" thickBot="1">
      <c r="B36" s="37">
        <v>25</v>
      </c>
      <c r="C36" s="26" t="s">
        <v>95</v>
      </c>
      <c r="D36" s="41"/>
    </row>
    <row r="37" spans="2:4" ht="15" thickBot="1">
      <c r="B37" s="37">
        <v>26</v>
      </c>
      <c r="C37" s="26" t="s">
        <v>96</v>
      </c>
      <c r="D37" s="41"/>
    </row>
    <row r="38" spans="2:4" ht="15" thickBot="1">
      <c r="B38" s="37">
        <v>27</v>
      </c>
      <c r="C38" s="26" t="s">
        <v>200</v>
      </c>
      <c r="D38" s="41"/>
    </row>
    <row r="39" spans="2:4" ht="15" thickBot="1">
      <c r="B39" s="37">
        <v>28</v>
      </c>
      <c r="C39" s="26" t="s">
        <v>108</v>
      </c>
      <c r="D39" s="41"/>
    </row>
    <row r="40" spans="2:4" ht="15" thickBot="1">
      <c r="B40" s="37">
        <v>29</v>
      </c>
      <c r="C40" s="26" t="s">
        <v>123</v>
      </c>
      <c r="D40" s="41"/>
    </row>
    <row r="41" spans="2:4" ht="15" thickBot="1">
      <c r="B41" s="37">
        <v>30</v>
      </c>
      <c r="C41" s="26" t="s">
        <v>111</v>
      </c>
      <c r="D41" s="41"/>
    </row>
    <row r="42" spans="2:4" ht="15" thickBot="1">
      <c r="B42" s="37">
        <v>31</v>
      </c>
      <c r="C42" s="26" t="s">
        <v>194</v>
      </c>
      <c r="D42" s="41"/>
    </row>
    <row r="43" spans="2:4" ht="15" thickBot="1">
      <c r="B43" s="37">
        <v>32</v>
      </c>
      <c r="C43" s="26" t="s">
        <v>125</v>
      </c>
      <c r="D43" s="41"/>
    </row>
    <row r="44" spans="2:4" ht="15" thickBot="1">
      <c r="B44" s="37">
        <v>33</v>
      </c>
      <c r="C44" s="26" t="s">
        <v>218</v>
      </c>
      <c r="D44" s="41"/>
    </row>
    <row r="45" spans="2:4" ht="15" thickBot="1">
      <c r="B45" s="37">
        <v>34</v>
      </c>
      <c r="C45" s="26" t="s">
        <v>128</v>
      </c>
      <c r="D45" s="41"/>
    </row>
    <row r="46" spans="2:4" ht="15" thickBot="1">
      <c r="B46" s="37">
        <v>35</v>
      </c>
      <c r="C46" s="26" t="s">
        <v>129</v>
      </c>
      <c r="D46" s="41"/>
    </row>
    <row r="47" spans="2:4" ht="15" thickBot="1">
      <c r="B47" s="37">
        <v>36</v>
      </c>
      <c r="C47" s="26" t="s">
        <v>126</v>
      </c>
      <c r="D47" s="41"/>
    </row>
    <row r="48" spans="2:4" ht="15" thickBot="1">
      <c r="B48" s="37">
        <v>37</v>
      </c>
      <c r="C48" s="26" t="s">
        <v>130</v>
      </c>
      <c r="D48" s="41"/>
    </row>
    <row r="49" spans="2:4" ht="15" thickBot="1">
      <c r="B49" s="37">
        <v>38</v>
      </c>
      <c r="C49" s="26" t="s">
        <v>61</v>
      </c>
      <c r="D49" s="41"/>
    </row>
    <row r="50" spans="2:4" ht="15" thickBot="1">
      <c r="B50" s="37">
        <v>39</v>
      </c>
      <c r="C50" s="26" t="s">
        <v>57</v>
      </c>
      <c r="D50" s="41"/>
    </row>
    <row r="51" spans="2:4" ht="15" thickBot="1">
      <c r="B51" s="37">
        <v>40</v>
      </c>
      <c r="C51" s="26" t="s">
        <v>153</v>
      </c>
      <c r="D51" s="41"/>
    </row>
    <row r="52" spans="2:4" ht="15" thickBot="1">
      <c r="B52" s="37">
        <v>41</v>
      </c>
      <c r="C52" s="26" t="s">
        <v>84</v>
      </c>
      <c r="D52" s="41"/>
    </row>
    <row r="53" spans="2:4" ht="15" thickBot="1">
      <c r="B53" s="37">
        <v>42</v>
      </c>
      <c r="C53" s="26" t="s">
        <v>152</v>
      </c>
      <c r="D53" s="41"/>
    </row>
    <row r="54" spans="2:4" ht="15" thickBot="1">
      <c r="B54" s="37">
        <v>43</v>
      </c>
      <c r="C54" s="26" t="s">
        <v>154</v>
      </c>
      <c r="D54" s="41"/>
    </row>
    <row r="55" spans="2:4" ht="15" thickBot="1">
      <c r="B55" s="37">
        <v>44</v>
      </c>
      <c r="C55" s="26" t="s">
        <v>155</v>
      </c>
      <c r="D55" s="41"/>
    </row>
    <row r="56" spans="2:4" ht="15" thickBot="1">
      <c r="B56" s="37">
        <v>45</v>
      </c>
      <c r="C56" s="26" t="s">
        <v>145</v>
      </c>
      <c r="D56" s="41"/>
    </row>
    <row r="57" spans="2:4" ht="15" thickBot="1">
      <c r="B57" s="37">
        <v>46</v>
      </c>
      <c r="C57" s="26" t="s">
        <v>158</v>
      </c>
      <c r="D57" s="41"/>
    </row>
    <row r="58" spans="2:4" ht="15" thickBot="1">
      <c r="B58" s="37">
        <v>47</v>
      </c>
      <c r="C58" s="26" t="s">
        <v>159</v>
      </c>
      <c r="D58" s="41"/>
    </row>
    <row r="59" spans="2:4" ht="15" thickBot="1">
      <c r="B59" s="37">
        <v>48</v>
      </c>
      <c r="C59" s="26" t="s">
        <v>157</v>
      </c>
      <c r="D59" s="41"/>
    </row>
    <row r="60" spans="2:4" ht="15" thickBot="1">
      <c r="B60" s="37">
        <v>49</v>
      </c>
      <c r="C60" s="26" t="s">
        <v>156</v>
      </c>
      <c r="D60" s="41"/>
    </row>
    <row r="61" spans="2:4" ht="15" thickBot="1">
      <c r="B61" s="37">
        <v>50</v>
      </c>
      <c r="C61" s="26" t="s">
        <v>160</v>
      </c>
      <c r="D61" s="41"/>
    </row>
    <row r="62" spans="2:4" ht="15" thickBot="1">
      <c r="B62" s="37">
        <v>51</v>
      </c>
      <c r="C62" s="26" t="s">
        <v>161</v>
      </c>
      <c r="D62" s="41"/>
    </row>
    <row r="63" spans="2:4" ht="15" thickBot="1">
      <c r="B63" s="37">
        <v>52</v>
      </c>
      <c r="C63" s="26" t="s">
        <v>162</v>
      </c>
      <c r="D63" s="41"/>
    </row>
    <row r="64" spans="2:4" ht="15" thickBot="1">
      <c r="B64" s="37">
        <v>53</v>
      </c>
      <c r="C64" s="26" t="s">
        <v>163</v>
      </c>
      <c r="D64" s="41"/>
    </row>
    <row r="65" spans="2:4" ht="15" thickBot="1">
      <c r="B65" s="37">
        <v>54</v>
      </c>
      <c r="C65" s="26" t="s">
        <v>164</v>
      </c>
      <c r="D65" s="41"/>
    </row>
    <row r="66" spans="2:4" ht="15" thickBot="1">
      <c r="B66" s="37">
        <v>55</v>
      </c>
      <c r="C66" s="26" t="s">
        <v>166</v>
      </c>
      <c r="D66" s="41"/>
    </row>
    <row r="67" spans="2:4" ht="15" thickBot="1">
      <c r="B67" s="37">
        <v>56</v>
      </c>
      <c r="C67" s="26" t="s">
        <v>216</v>
      </c>
      <c r="D67" s="41"/>
    </row>
    <row r="68" spans="2:4" ht="15" thickBot="1">
      <c r="B68" s="37">
        <v>57</v>
      </c>
      <c r="C68" s="26" t="s">
        <v>167</v>
      </c>
      <c r="D68" s="41"/>
    </row>
    <row r="69" spans="2:4" ht="15" thickBot="1">
      <c r="B69" s="37">
        <v>58</v>
      </c>
      <c r="C69" s="26" t="s">
        <v>168</v>
      </c>
      <c r="D69" s="41"/>
    </row>
    <row r="70" spans="2:4" ht="15" thickBot="1">
      <c r="B70" s="37">
        <v>59</v>
      </c>
      <c r="C70" s="26" t="s">
        <v>222</v>
      </c>
      <c r="D70" s="41"/>
    </row>
    <row r="71" spans="2:4" ht="15" thickBot="1">
      <c r="B71" s="37">
        <v>60</v>
      </c>
      <c r="C71" s="26" t="s">
        <v>169</v>
      </c>
      <c r="D71" s="41"/>
    </row>
    <row r="72" spans="2:4" ht="15" thickBot="1">
      <c r="B72" s="37">
        <v>61</v>
      </c>
      <c r="C72" s="26" t="s">
        <v>170</v>
      </c>
      <c r="D72" s="41"/>
    </row>
    <row r="73" spans="2:4" ht="15" thickBot="1">
      <c r="B73" s="37">
        <v>62</v>
      </c>
      <c r="C73" s="26" t="s">
        <v>180</v>
      </c>
      <c r="D73" s="41"/>
    </row>
    <row r="74" spans="2:4" ht="15" thickBot="1">
      <c r="B74" s="37">
        <v>63</v>
      </c>
      <c r="C74" s="26" t="s">
        <v>186</v>
      </c>
      <c r="D74" s="41"/>
    </row>
    <row r="75" spans="2:4" ht="15" thickBot="1">
      <c r="B75" s="37">
        <v>64</v>
      </c>
      <c r="C75" s="26" t="s">
        <v>174</v>
      </c>
      <c r="D75" s="41"/>
    </row>
    <row r="76" spans="2:4" ht="15" thickBot="1">
      <c r="B76" s="37">
        <v>65</v>
      </c>
      <c r="C76" s="26" t="s">
        <v>185</v>
      </c>
      <c r="D76" s="41"/>
    </row>
    <row r="77" spans="2:4" ht="15" thickBot="1">
      <c r="B77" s="37">
        <v>66</v>
      </c>
      <c r="C77" s="26" t="s">
        <v>53</v>
      </c>
      <c r="D77" s="41"/>
    </row>
    <row r="78" spans="2:4" ht="15" thickBot="1">
      <c r="B78" s="37">
        <v>67</v>
      </c>
      <c r="C78" s="26" t="s">
        <v>165</v>
      </c>
      <c r="D78" s="41"/>
    </row>
    <row r="79" spans="2:4" ht="15" thickBot="1">
      <c r="B79" s="37">
        <v>68</v>
      </c>
      <c r="C79" s="26" t="s">
        <v>184</v>
      </c>
      <c r="D79" s="41"/>
    </row>
    <row r="80" spans="2:4" ht="15" thickBot="1">
      <c r="B80" s="37">
        <v>69</v>
      </c>
      <c r="C80" s="26" t="s">
        <v>183</v>
      </c>
      <c r="D80" s="41"/>
    </row>
    <row r="81" spans="2:4" ht="15" thickBot="1">
      <c r="B81" s="37">
        <v>70</v>
      </c>
      <c r="C81" s="26" t="s">
        <v>182</v>
      </c>
      <c r="D81" s="41"/>
    </row>
    <row r="82" spans="2:4" ht="15" thickBot="1">
      <c r="B82" s="37">
        <v>71</v>
      </c>
      <c r="C82" s="26" t="s">
        <v>187</v>
      </c>
      <c r="D82" s="41"/>
    </row>
    <row r="83" spans="2:4" ht="15" thickBot="1">
      <c r="B83" s="37">
        <v>72</v>
      </c>
      <c r="C83" s="26" t="s">
        <v>57</v>
      </c>
      <c r="D83" s="41"/>
    </row>
    <row r="84" spans="2:4" ht="15" thickBot="1">
      <c r="B84" s="37">
        <v>73</v>
      </c>
      <c r="C84" s="26" t="s">
        <v>205</v>
      </c>
      <c r="D84" s="41"/>
    </row>
    <row r="85" spans="2:4" ht="15" thickBot="1">
      <c r="B85" s="37">
        <v>74</v>
      </c>
      <c r="C85" s="26" t="s">
        <v>206</v>
      </c>
      <c r="D85" s="41"/>
    </row>
    <row r="86" spans="2:4" ht="15" thickBot="1">
      <c r="B86" s="37">
        <v>75</v>
      </c>
      <c r="C86" s="26" t="s">
        <v>52</v>
      </c>
      <c r="D86" s="41"/>
    </row>
    <row r="87" spans="2:4" ht="15" thickBot="1">
      <c r="B87" s="37">
        <v>76</v>
      </c>
      <c r="C87" s="26" t="s">
        <v>191</v>
      </c>
      <c r="D87" s="41"/>
    </row>
    <row r="88" spans="2:4" ht="15" thickBot="1">
      <c r="B88" s="37">
        <v>77</v>
      </c>
      <c r="C88" s="26" t="s">
        <v>209</v>
      </c>
      <c r="D88" s="41"/>
    </row>
    <row r="89" spans="2:4" ht="15" thickBot="1">
      <c r="B89" s="37">
        <v>78</v>
      </c>
      <c r="C89" s="26" t="s">
        <v>192</v>
      </c>
      <c r="D89" s="41"/>
    </row>
    <row r="90" spans="2:4" ht="15" thickBot="1">
      <c r="B90" s="37">
        <v>79</v>
      </c>
      <c r="C90" s="26" t="s">
        <v>194</v>
      </c>
      <c r="D90" s="41"/>
    </row>
    <row r="91" spans="2:4" ht="15" thickBot="1">
      <c r="B91" s="37">
        <v>80</v>
      </c>
      <c r="C91" s="26" t="s">
        <v>193</v>
      </c>
      <c r="D91" s="41"/>
    </row>
    <row r="92" spans="2:4" ht="15" thickBot="1">
      <c r="B92" s="37">
        <v>81</v>
      </c>
      <c r="C92" s="26" t="s">
        <v>195</v>
      </c>
      <c r="D92" s="41"/>
    </row>
    <row r="93" spans="2:4" ht="15" thickBot="1">
      <c r="B93" s="37">
        <v>82</v>
      </c>
      <c r="C93" s="26" t="s">
        <v>214</v>
      </c>
      <c r="D93" s="41"/>
    </row>
    <row r="94" spans="2:4" ht="15" thickBot="1">
      <c r="B94" s="37">
        <v>83</v>
      </c>
      <c r="C94" s="26" t="s">
        <v>217</v>
      </c>
      <c r="D94" s="41"/>
    </row>
    <row r="95" spans="2:4" ht="15" thickBot="1">
      <c r="B95" s="37">
        <v>84</v>
      </c>
      <c r="C95" s="26" t="s">
        <v>199</v>
      </c>
      <c r="D95" s="41"/>
    </row>
    <row r="96" spans="2:4" ht="15" thickBot="1">
      <c r="B96" s="25">
        <v>85</v>
      </c>
      <c r="C96" s="26" t="s">
        <v>223</v>
      </c>
      <c r="D96" s="42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H29"/>
  <sheetViews>
    <sheetView zoomScalePageLayoutView="0" workbookViewId="0" topLeftCell="A7">
      <selection activeCell="H22" sqref="H22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70" t="s">
        <v>38</v>
      </c>
      <c r="C4" s="71"/>
      <c r="D4" s="72"/>
    </row>
    <row r="5" spans="2:4" ht="14.25">
      <c r="B5" s="73"/>
      <c r="C5" s="74"/>
      <c r="D5" s="75"/>
    </row>
    <row r="6" spans="2:4" ht="14.25" customHeight="1">
      <c r="B6" s="73"/>
      <c r="C6" s="74"/>
      <c r="D6" s="75"/>
    </row>
    <row r="7" spans="2:4" ht="15" customHeight="1" thickBot="1">
      <c r="B7" s="76"/>
      <c r="C7" s="77"/>
      <c r="D7" s="78"/>
    </row>
    <row r="8" spans="2:4" ht="14.25" customHeight="1">
      <c r="B8" s="66" t="s">
        <v>35</v>
      </c>
      <c r="C8" s="67"/>
      <c r="D8" s="64">
        <f>SUM(D11:D29)</f>
        <v>1907288.75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86</v>
      </c>
      <c r="D11" s="30"/>
    </row>
    <row r="12" spans="2:4" ht="14.25">
      <c r="B12" s="23">
        <v>2</v>
      </c>
      <c r="C12" s="22" t="s">
        <v>102</v>
      </c>
      <c r="D12" s="24">
        <v>1573.74</v>
      </c>
    </row>
    <row r="13" spans="2:4" ht="14.25">
      <c r="B13" s="23">
        <v>3</v>
      </c>
      <c r="C13" s="22" t="s">
        <v>103</v>
      </c>
      <c r="D13" s="24">
        <v>1406600.47</v>
      </c>
    </row>
    <row r="14" spans="2:4" ht="14.25">
      <c r="B14" s="23">
        <v>4</v>
      </c>
      <c r="C14" s="22" t="s">
        <v>106</v>
      </c>
      <c r="D14" s="24">
        <v>147538.15</v>
      </c>
    </row>
    <row r="15" spans="2:4" ht="14.25">
      <c r="B15" s="23">
        <v>5</v>
      </c>
      <c r="C15" s="22" t="s">
        <v>107</v>
      </c>
      <c r="D15" s="24"/>
    </row>
    <row r="16" spans="2:4" ht="14.25">
      <c r="B16" s="23">
        <v>6</v>
      </c>
      <c r="C16" s="22" t="s">
        <v>110</v>
      </c>
      <c r="D16" s="24"/>
    </row>
    <row r="17" spans="2:8" ht="14.25">
      <c r="B17" s="23">
        <v>7</v>
      </c>
      <c r="C17" s="22" t="s">
        <v>112</v>
      </c>
      <c r="D17" s="24"/>
      <c r="H17" s="34"/>
    </row>
    <row r="18" spans="2:4" ht="14.25">
      <c r="B18" s="23">
        <v>8</v>
      </c>
      <c r="C18" s="22" t="s">
        <v>113</v>
      </c>
      <c r="D18" s="24"/>
    </row>
    <row r="19" spans="2:4" ht="14.25">
      <c r="B19" s="23">
        <v>9</v>
      </c>
      <c r="C19" s="22" t="s">
        <v>116</v>
      </c>
      <c r="D19" s="24"/>
    </row>
    <row r="20" spans="2:4" ht="14.25">
      <c r="B20" s="23">
        <v>10</v>
      </c>
      <c r="C20" s="22" t="s">
        <v>114</v>
      </c>
      <c r="D20" s="24"/>
    </row>
    <row r="21" spans="2:4" ht="14.25">
      <c r="B21" s="37">
        <v>11</v>
      </c>
      <c r="C21" s="38" t="s">
        <v>118</v>
      </c>
      <c r="D21" s="39"/>
    </row>
    <row r="22" spans="2:4" ht="14.25">
      <c r="B22" s="37">
        <v>12</v>
      </c>
      <c r="C22" s="38" t="s">
        <v>75</v>
      </c>
      <c r="D22" s="39">
        <v>343539.79</v>
      </c>
    </row>
    <row r="23" spans="2:4" ht="14.25">
      <c r="B23" s="37">
        <v>13</v>
      </c>
      <c r="C23" s="38" t="s">
        <v>121</v>
      </c>
      <c r="D23" s="39"/>
    </row>
    <row r="24" spans="2:4" ht="14.25">
      <c r="B24" s="37">
        <v>14</v>
      </c>
      <c r="C24" s="38" t="s">
        <v>172</v>
      </c>
      <c r="D24" s="39"/>
    </row>
    <row r="25" spans="2:4" ht="14.25">
      <c r="B25" s="37">
        <v>15</v>
      </c>
      <c r="C25" s="38" t="s">
        <v>117</v>
      </c>
      <c r="D25" s="39"/>
    </row>
    <row r="26" spans="2:4" ht="14.25">
      <c r="B26" s="37">
        <v>16</v>
      </c>
      <c r="C26" s="38" t="s">
        <v>179</v>
      </c>
      <c r="D26" s="39"/>
    </row>
    <row r="27" spans="2:4" ht="14.25">
      <c r="B27" s="37">
        <v>17</v>
      </c>
      <c r="C27" s="38" t="s">
        <v>177</v>
      </c>
      <c r="D27" s="39"/>
    </row>
    <row r="28" spans="2:4" ht="14.25">
      <c r="B28" s="37">
        <v>18</v>
      </c>
      <c r="C28" s="38" t="s">
        <v>124</v>
      </c>
      <c r="D28" s="39">
        <v>8036.6</v>
      </c>
    </row>
    <row r="29" spans="2:4" ht="15" thickBot="1">
      <c r="B29" s="25">
        <v>19</v>
      </c>
      <c r="C29" s="26" t="s">
        <v>115</v>
      </c>
      <c r="D29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/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70" t="s">
        <v>39</v>
      </c>
      <c r="C4" s="71"/>
      <c r="D4" s="72"/>
    </row>
    <row r="5" spans="2:4" ht="14.25">
      <c r="B5" s="73"/>
      <c r="C5" s="74"/>
      <c r="D5" s="75"/>
    </row>
    <row r="6" spans="2:4" ht="14.25" customHeight="1">
      <c r="B6" s="73"/>
      <c r="C6" s="74"/>
      <c r="D6" s="75"/>
    </row>
    <row r="7" spans="2:4" ht="15" customHeight="1" thickBot="1">
      <c r="B7" s="76"/>
      <c r="C7" s="77"/>
      <c r="D7" s="78"/>
    </row>
    <row r="8" spans="2:4" ht="14.25" customHeight="1">
      <c r="B8" s="66" t="s">
        <v>35</v>
      </c>
      <c r="C8" s="67"/>
      <c r="D8" s="64">
        <f>SUM(D11:D20)</f>
        <v>0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109</v>
      </c>
      <c r="D11" s="30"/>
    </row>
    <row r="12" spans="2:4" ht="14.25">
      <c r="B12" s="23">
        <v>2</v>
      </c>
      <c r="C12" s="22" t="s">
        <v>178</v>
      </c>
      <c r="D12" s="24"/>
    </row>
    <row r="13" spans="2:4" ht="14.25">
      <c r="B13" s="23">
        <v>3</v>
      </c>
      <c r="C13" s="22"/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A1">
      <selection activeCell="H10" sqref="H10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70" t="s">
        <v>40</v>
      </c>
      <c r="C4" s="71"/>
      <c r="D4" s="72"/>
    </row>
    <row r="5" spans="2:4" ht="14.25">
      <c r="B5" s="73"/>
      <c r="C5" s="74"/>
      <c r="D5" s="75"/>
    </row>
    <row r="6" spans="2:4" ht="14.25" customHeight="1">
      <c r="B6" s="73"/>
      <c r="C6" s="74"/>
      <c r="D6" s="75"/>
    </row>
    <row r="7" spans="2:4" ht="15" customHeight="1" thickBot="1">
      <c r="B7" s="76"/>
      <c r="C7" s="77"/>
      <c r="D7" s="78"/>
    </row>
    <row r="8" spans="2:4" ht="14.25" customHeight="1">
      <c r="B8" s="66" t="s">
        <v>35</v>
      </c>
      <c r="C8" s="67"/>
      <c r="D8" s="64">
        <f>SUM(D11:D20)</f>
        <v>184167.33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102</v>
      </c>
      <c r="D11" s="30">
        <v>51663.81</v>
      </c>
    </row>
    <row r="12" spans="2:4" ht="14.25">
      <c r="B12" s="23">
        <v>2</v>
      </c>
      <c r="C12" s="22" t="s">
        <v>119</v>
      </c>
      <c r="D12" s="24">
        <v>56425.65</v>
      </c>
    </row>
    <row r="13" spans="2:4" ht="14.25">
      <c r="B13" s="23">
        <v>3</v>
      </c>
      <c r="C13" s="22" t="s">
        <v>120</v>
      </c>
      <c r="D13" s="24"/>
    </row>
    <row r="14" spans="2:4" ht="14.25">
      <c r="B14" s="23">
        <v>4</v>
      </c>
      <c r="C14" s="22" t="s">
        <v>75</v>
      </c>
      <c r="D14" s="24">
        <v>42595.74</v>
      </c>
    </row>
    <row r="15" spans="2:4" ht="14.25">
      <c r="B15" s="23">
        <v>5</v>
      </c>
      <c r="C15" s="22" t="s">
        <v>121</v>
      </c>
      <c r="D15" s="24"/>
    </row>
    <row r="16" spans="2:4" ht="14.25">
      <c r="B16" s="23">
        <v>6</v>
      </c>
      <c r="C16" s="22" t="s">
        <v>124</v>
      </c>
      <c r="D16" s="24">
        <v>33482.13</v>
      </c>
    </row>
    <row r="17" spans="2:8" ht="14.25">
      <c r="B17" s="23">
        <v>7</v>
      </c>
      <c r="C17" s="22" t="s">
        <v>171</v>
      </c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A10">
      <selection activeCell="D11" sqref="D11:D12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70" t="s">
        <v>41</v>
      </c>
      <c r="C4" s="71"/>
      <c r="D4" s="72"/>
    </row>
    <row r="5" spans="2:4" ht="14.25">
      <c r="B5" s="73"/>
      <c r="C5" s="74"/>
      <c r="D5" s="75"/>
    </row>
    <row r="6" spans="2:4" ht="14.25" customHeight="1">
      <c r="B6" s="73"/>
      <c r="C6" s="74"/>
      <c r="D6" s="75"/>
    </row>
    <row r="7" spans="2:4" ht="15" customHeight="1" thickBot="1">
      <c r="B7" s="76"/>
      <c r="C7" s="77"/>
      <c r="D7" s="78"/>
    </row>
    <row r="8" spans="2:4" ht="14.25" customHeight="1">
      <c r="B8" s="66" t="s">
        <v>35</v>
      </c>
      <c r="C8" s="67"/>
      <c r="D8" s="64">
        <f>SUM(D11:D20)</f>
        <v>0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51</v>
      </c>
      <c r="D11" s="30"/>
    </row>
    <row r="12" spans="2:4" ht="14.25">
      <c r="B12" s="23">
        <v>2</v>
      </c>
      <c r="C12" s="22" t="s">
        <v>85</v>
      </c>
      <c r="D12" s="24"/>
    </row>
    <row r="13" spans="2:4" ht="14.25">
      <c r="B13" s="23">
        <v>3</v>
      </c>
      <c r="C13" s="22" t="s">
        <v>175</v>
      </c>
      <c r="D13" s="24"/>
    </row>
    <row r="14" spans="2:4" ht="14.25">
      <c r="B14" s="23">
        <v>4</v>
      </c>
      <c r="C14" s="22" t="s">
        <v>213</v>
      </c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H61"/>
  <sheetViews>
    <sheetView zoomScalePageLayoutView="0" workbookViewId="0" topLeftCell="C26">
      <selection activeCell="D13" sqref="D13:D20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9" t="s">
        <v>50</v>
      </c>
      <c r="C2" s="80"/>
      <c r="D2" s="61"/>
      <c r="E2" s="60" t="str">
        <f>'Дневни извештај'!D7</f>
        <v>17.09.2020.</v>
      </c>
      <c r="F2" s="61"/>
    </row>
    <row r="3" spans="2:6" ht="15" customHeight="1" thickBot="1">
      <c r="B3" s="62"/>
      <c r="C3" s="81"/>
      <c r="D3" s="63"/>
      <c r="E3" s="62"/>
      <c r="F3" s="63"/>
    </row>
    <row r="4" spans="2:4" ht="14.25">
      <c r="B4" s="82" t="s">
        <v>42</v>
      </c>
      <c r="C4" s="83"/>
      <c r="D4" s="84"/>
    </row>
    <row r="5" spans="2:4" ht="14.25">
      <c r="B5" s="85"/>
      <c r="C5" s="86"/>
      <c r="D5" s="87"/>
    </row>
    <row r="6" spans="2:4" ht="14.25" customHeight="1">
      <c r="B6" s="85"/>
      <c r="C6" s="86"/>
      <c r="D6" s="87"/>
    </row>
    <row r="7" spans="2:4" ht="15" customHeight="1" thickBot="1">
      <c r="B7" s="88"/>
      <c r="C7" s="89"/>
      <c r="D7" s="90"/>
    </row>
    <row r="8" spans="2:4" ht="14.25" customHeight="1">
      <c r="B8" s="66" t="s">
        <v>35</v>
      </c>
      <c r="C8" s="67"/>
      <c r="D8" s="64">
        <f>SUM(D11:D61)</f>
        <v>0</v>
      </c>
    </row>
    <row r="9" spans="2:4" ht="14.25" customHeight="1" thickBot="1">
      <c r="B9" s="68"/>
      <c r="C9" s="69"/>
      <c r="D9" s="6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137</v>
      </c>
      <c r="D11" s="30"/>
    </row>
    <row r="12" spans="2:4" ht="14.25">
      <c r="B12" s="23">
        <v>2</v>
      </c>
      <c r="C12" s="22" t="s">
        <v>221</v>
      </c>
      <c r="D12" s="24"/>
    </row>
    <row r="13" spans="2:4" ht="14.25">
      <c r="B13" s="23">
        <v>3</v>
      </c>
      <c r="C13" s="22" t="s">
        <v>61</v>
      </c>
      <c r="D13" s="24"/>
    </row>
    <row r="14" spans="2:4" ht="14.25">
      <c r="B14" s="23">
        <v>4</v>
      </c>
      <c r="C14" s="22" t="s">
        <v>73</v>
      </c>
      <c r="D14" s="40"/>
    </row>
    <row r="15" spans="2:4" ht="14.25">
      <c r="B15" s="23">
        <v>5</v>
      </c>
      <c r="C15" s="22" t="s">
        <v>64</v>
      </c>
      <c r="D15" s="40"/>
    </row>
    <row r="16" spans="2:4" ht="14.25">
      <c r="B16" s="23">
        <v>6</v>
      </c>
      <c r="C16" s="22" t="s">
        <v>68</v>
      </c>
      <c r="D16" s="40"/>
    </row>
    <row r="17" spans="2:8" ht="14.25">
      <c r="B17" s="23">
        <v>7</v>
      </c>
      <c r="C17" s="22" t="s">
        <v>69</v>
      </c>
      <c r="D17" s="40"/>
      <c r="H17" s="34"/>
    </row>
    <row r="18" spans="2:4" ht="14.25">
      <c r="B18" s="23">
        <v>8</v>
      </c>
      <c r="C18" s="22" t="s">
        <v>70</v>
      </c>
      <c r="D18" s="40"/>
    </row>
    <row r="19" spans="2:4" ht="14.25">
      <c r="B19" s="23">
        <v>9</v>
      </c>
      <c r="C19" s="22" t="s">
        <v>71</v>
      </c>
      <c r="D19" s="40"/>
    </row>
    <row r="20" spans="2:4" ht="14.25">
      <c r="B20" s="23">
        <v>10</v>
      </c>
      <c r="C20" s="22" t="s">
        <v>72</v>
      </c>
      <c r="D20" s="40"/>
    </row>
    <row r="21" spans="2:4" ht="14.25">
      <c r="B21" s="23">
        <v>11</v>
      </c>
      <c r="C21" s="22" t="s">
        <v>140</v>
      </c>
      <c r="D21" s="40"/>
    </row>
    <row r="22" spans="2:4" ht="14.25">
      <c r="B22" s="23">
        <v>12</v>
      </c>
      <c r="C22" s="22" t="s">
        <v>208</v>
      </c>
      <c r="D22" s="40"/>
    </row>
    <row r="23" spans="2:4" ht="14.25">
      <c r="B23" s="23">
        <v>13</v>
      </c>
      <c r="C23" s="22" t="s">
        <v>74</v>
      </c>
      <c r="D23" s="40"/>
    </row>
    <row r="24" spans="2:4" ht="14.25">
      <c r="B24" s="23">
        <v>14</v>
      </c>
      <c r="C24" s="22" t="s">
        <v>75</v>
      </c>
      <c r="D24" s="40"/>
    </row>
    <row r="25" spans="2:4" ht="15" thickBot="1">
      <c r="B25" s="37">
        <v>15</v>
      </c>
      <c r="C25" s="26" t="s">
        <v>76</v>
      </c>
      <c r="D25" s="41"/>
    </row>
    <row r="26" spans="2:4" ht="14.25">
      <c r="B26" s="37">
        <v>16</v>
      </c>
      <c r="C26" s="38" t="s">
        <v>77</v>
      </c>
      <c r="D26" s="41"/>
    </row>
    <row r="27" spans="2:4" ht="14.25">
      <c r="B27" s="37">
        <v>17</v>
      </c>
      <c r="C27" s="38" t="s">
        <v>78</v>
      </c>
      <c r="D27" s="41"/>
    </row>
    <row r="28" spans="2:4" ht="15" thickBot="1">
      <c r="B28" s="37">
        <v>18</v>
      </c>
      <c r="C28" s="26" t="s">
        <v>79</v>
      </c>
      <c r="D28" s="41"/>
    </row>
    <row r="29" spans="2:4" ht="15" thickBot="1">
      <c r="B29" s="37">
        <v>19</v>
      </c>
      <c r="C29" s="26" t="s">
        <v>80</v>
      </c>
      <c r="D29" s="41"/>
    </row>
    <row r="30" spans="2:4" ht="15" thickBot="1">
      <c r="B30" s="37">
        <v>20</v>
      </c>
      <c r="C30" s="26" t="s">
        <v>81</v>
      </c>
      <c r="D30" s="41"/>
    </row>
    <row r="31" spans="2:4" ht="15" thickBot="1">
      <c r="B31" s="37">
        <v>21</v>
      </c>
      <c r="C31" s="26" t="s">
        <v>82</v>
      </c>
      <c r="D31" s="41"/>
    </row>
    <row r="32" spans="2:4" ht="15" thickBot="1">
      <c r="B32" s="37">
        <v>22</v>
      </c>
      <c r="C32" s="26" t="s">
        <v>97</v>
      </c>
      <c r="D32" s="41"/>
    </row>
    <row r="33" spans="2:4" ht="15" thickBot="1">
      <c r="B33" s="37">
        <v>23</v>
      </c>
      <c r="C33" s="26" t="s">
        <v>94</v>
      </c>
      <c r="D33" s="41"/>
    </row>
    <row r="34" spans="2:4" ht="15" thickBot="1">
      <c r="B34" s="37">
        <v>24</v>
      </c>
      <c r="C34" s="26" t="s">
        <v>176</v>
      </c>
      <c r="D34" s="41"/>
    </row>
    <row r="35" spans="2:4" ht="15" thickBot="1">
      <c r="B35" s="37">
        <v>25</v>
      </c>
      <c r="C35" s="26" t="s">
        <v>220</v>
      </c>
      <c r="D35" s="41"/>
    </row>
    <row r="36" spans="2:4" ht="15" thickBot="1">
      <c r="B36" s="37">
        <v>26</v>
      </c>
      <c r="C36" s="26" t="s">
        <v>98</v>
      </c>
      <c r="D36" s="41"/>
    </row>
    <row r="37" spans="2:4" ht="15" thickBot="1">
      <c r="B37" s="37">
        <v>27</v>
      </c>
      <c r="C37" s="26" t="s">
        <v>99</v>
      </c>
      <c r="D37" s="41"/>
    </row>
    <row r="38" spans="2:4" ht="15" thickBot="1">
      <c r="B38" s="37">
        <v>28</v>
      </c>
      <c r="C38" s="26" t="s">
        <v>100</v>
      </c>
      <c r="D38" s="41"/>
    </row>
    <row r="39" spans="2:4" ht="15" thickBot="1">
      <c r="B39" s="37">
        <v>29</v>
      </c>
      <c r="C39" s="26" t="s">
        <v>139</v>
      </c>
      <c r="D39" s="41"/>
    </row>
    <row r="40" spans="2:4" ht="15" thickBot="1">
      <c r="B40" s="37">
        <v>30</v>
      </c>
      <c r="C40" s="26" t="s">
        <v>131</v>
      </c>
      <c r="D40" s="41"/>
    </row>
    <row r="41" spans="2:4" ht="15" thickBot="1">
      <c r="B41" s="37">
        <v>31</v>
      </c>
      <c r="C41" s="26" t="s">
        <v>132</v>
      </c>
      <c r="D41" s="41"/>
    </row>
    <row r="42" spans="2:4" ht="15" thickBot="1">
      <c r="B42" s="37">
        <v>32</v>
      </c>
      <c r="C42" s="26" t="s">
        <v>133</v>
      </c>
      <c r="D42" s="41"/>
    </row>
    <row r="43" spans="2:4" ht="15" thickBot="1">
      <c r="B43" s="37">
        <v>33</v>
      </c>
      <c r="C43" s="26" t="s">
        <v>134</v>
      </c>
      <c r="D43" s="41"/>
    </row>
    <row r="44" spans="2:4" ht="15" thickBot="1">
      <c r="B44" s="37">
        <v>34</v>
      </c>
      <c r="C44" s="26" t="s">
        <v>136</v>
      </c>
      <c r="D44" s="41"/>
    </row>
    <row r="45" spans="2:4" ht="15" thickBot="1">
      <c r="B45" s="37">
        <v>35</v>
      </c>
      <c r="C45" s="26" t="s">
        <v>137</v>
      </c>
      <c r="D45" s="41"/>
    </row>
    <row r="46" spans="2:4" ht="15" thickBot="1">
      <c r="B46" s="37">
        <v>36</v>
      </c>
      <c r="C46" s="26" t="s">
        <v>138</v>
      </c>
      <c r="D46" s="41"/>
    </row>
    <row r="47" spans="2:4" ht="15" thickBot="1">
      <c r="B47" s="37">
        <v>37</v>
      </c>
      <c r="C47" s="26" t="s">
        <v>210</v>
      </c>
      <c r="D47" s="41"/>
    </row>
    <row r="48" spans="2:4" ht="15" thickBot="1">
      <c r="B48" s="37">
        <v>38</v>
      </c>
      <c r="C48" s="26" t="s">
        <v>140</v>
      </c>
      <c r="D48" s="41"/>
    </row>
    <row r="49" spans="2:4" ht="15" thickBot="1">
      <c r="B49" s="37">
        <v>39</v>
      </c>
      <c r="C49" s="26" t="s">
        <v>135</v>
      </c>
      <c r="D49" s="41"/>
    </row>
    <row r="50" spans="2:4" ht="15" thickBot="1">
      <c r="B50" s="37">
        <v>40</v>
      </c>
      <c r="C50" s="26" t="s">
        <v>145</v>
      </c>
      <c r="D50" s="41"/>
    </row>
    <row r="51" spans="2:4" ht="15" thickBot="1">
      <c r="B51" s="37">
        <v>41</v>
      </c>
      <c r="C51" s="26" t="s">
        <v>225</v>
      </c>
      <c r="D51" s="41"/>
    </row>
    <row r="52" spans="2:4" ht="15" thickBot="1">
      <c r="B52" s="37">
        <v>42</v>
      </c>
      <c r="C52" s="26" t="s">
        <v>60</v>
      </c>
      <c r="D52" s="41"/>
    </row>
    <row r="53" spans="2:4" ht="15" thickBot="1">
      <c r="B53" s="37">
        <v>43</v>
      </c>
      <c r="C53" s="26" t="s">
        <v>151</v>
      </c>
      <c r="D53" s="41"/>
    </row>
    <row r="54" spans="2:4" ht="15" thickBot="1">
      <c r="B54" s="37">
        <v>44</v>
      </c>
      <c r="C54" s="26" t="s">
        <v>73</v>
      </c>
      <c r="D54" s="41"/>
    </row>
    <row r="55" spans="2:4" ht="15" thickBot="1">
      <c r="B55" s="37">
        <v>45</v>
      </c>
      <c r="C55" s="26" t="s">
        <v>211</v>
      </c>
      <c r="D55" s="41"/>
    </row>
    <row r="56" spans="2:4" ht="15" thickBot="1">
      <c r="B56" s="37">
        <v>46</v>
      </c>
      <c r="C56" s="26" t="s">
        <v>224</v>
      </c>
      <c r="D56" s="41"/>
    </row>
    <row r="57" spans="2:4" ht="15" thickBot="1">
      <c r="B57" s="37"/>
      <c r="C57" s="26" t="s">
        <v>188</v>
      </c>
      <c r="D57" s="41"/>
    </row>
    <row r="58" spans="2:4" ht="15" thickBot="1">
      <c r="B58" s="37"/>
      <c r="C58" s="26" t="s">
        <v>189</v>
      </c>
      <c r="D58" s="41"/>
    </row>
    <row r="59" spans="2:4" ht="15" thickBot="1">
      <c r="B59" s="37"/>
      <c r="C59" s="26" t="s">
        <v>190</v>
      </c>
      <c r="D59" s="41"/>
    </row>
    <row r="60" spans="2:4" ht="15" thickBot="1">
      <c r="B60" s="37">
        <v>47</v>
      </c>
      <c r="C60" s="26" t="s">
        <v>95</v>
      </c>
      <c r="D60" s="41"/>
    </row>
    <row r="61" spans="2:4" ht="15" thickBot="1">
      <c r="B61" s="25">
        <v>48</v>
      </c>
      <c r="C61" s="26" t="s">
        <v>227</v>
      </c>
      <c r="D61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MiraM</cp:lastModifiedBy>
  <cp:lastPrinted>2020-09-10T12:24:42Z</cp:lastPrinted>
  <dcterms:created xsi:type="dcterms:W3CDTF">2018-11-15T06:03:42Z</dcterms:created>
  <dcterms:modified xsi:type="dcterms:W3CDTF">2020-09-18T09:39:17Z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